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95" windowHeight="7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  <c r="J8"/>
  <c r="J7"/>
  <c r="K6"/>
  <c r="J6"/>
  <c r="J5"/>
  <c r="J4"/>
  <c r="K5"/>
  <c r="K4"/>
  <c r="B13"/>
  <c r="B12"/>
  <c r="G6"/>
  <c r="H5" s="1"/>
  <c r="F6"/>
  <c r="B9"/>
  <c r="H4" l="1"/>
  <c r="H6" s="1"/>
  <c r="B11" l="1"/>
  <c r="B14" s="1"/>
</calcChain>
</file>

<file path=xl/sharedStrings.xml><?xml version="1.0" encoding="utf-8"?>
<sst xmlns="http://schemas.openxmlformats.org/spreadsheetml/2006/main" count="18" uniqueCount="15">
  <si>
    <t>Dana</t>
  </si>
  <si>
    <t>Karim</t>
  </si>
  <si>
    <t>Reimbursable Expenses</t>
  </si>
  <si>
    <t>First Month</t>
  </si>
  <si>
    <t>Deposit</t>
  </si>
  <si>
    <t>Annual Salary</t>
  </si>
  <si>
    <t>Pro rata</t>
  </si>
  <si>
    <t>Keller Williams NYC</t>
  </si>
  <si>
    <t>116 Central Park South Condominium</t>
  </si>
  <si>
    <t>Solstice Residential Group</t>
  </si>
  <si>
    <t>Sotheby's International Realty</t>
  </si>
  <si>
    <t>Fees Due</t>
  </si>
  <si>
    <t>Total Paid</t>
  </si>
  <si>
    <t>From joint savings</t>
  </si>
  <si>
    <t>From DL savings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</si>
</sst>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43" fontId="2" fillId="0" borderId="0" xfId="1" applyFont="1"/>
    <xf numFmtId="43" fontId="2" fillId="0" borderId="1" xfId="1" applyFont="1" applyBorder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3" fontId="2" fillId="0" borderId="1" xfId="0" applyNumberFormat="1" applyFont="1" applyBorder="1"/>
    <xf numFmtId="43" fontId="2" fillId="0" borderId="0" xfId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3" fontId="2" fillId="2" borderId="4" xfId="1" applyFont="1" applyFill="1" applyBorder="1"/>
    <xf numFmtId="43" fontId="2" fillId="2" borderId="5" xfId="1" applyFont="1" applyFill="1" applyBorder="1"/>
    <xf numFmtId="43" fontId="2" fillId="2" borderId="6" xfId="1" applyFont="1" applyFill="1" applyBorder="1"/>
    <xf numFmtId="43" fontId="2" fillId="2" borderId="7" xfId="1" applyFont="1" applyFill="1" applyBorder="1"/>
    <xf numFmtId="43" fontId="2" fillId="3" borderId="0" xfId="1" applyFont="1" applyFill="1"/>
    <xf numFmtId="0" fontId="2" fillId="3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14"/>
  <sheetViews>
    <sheetView tabSelected="1" workbookViewId="0">
      <selection activeCell="B12" sqref="B12"/>
    </sheetView>
  </sheetViews>
  <sheetFormatPr defaultRowHeight="15"/>
  <cols>
    <col min="1" max="1" width="9.28515625" style="1" customWidth="1"/>
    <col min="2" max="2" width="21.140625" style="1" customWidth="1"/>
    <col min="3" max="3" width="33.28515625" style="1" bestFit="1" customWidth="1"/>
    <col min="4" max="4" width="3" style="1" customWidth="1"/>
    <col min="5" max="5" width="10.7109375" style="1" bestFit="1" customWidth="1"/>
    <col min="6" max="6" width="10.42578125" style="1" bestFit="1" customWidth="1"/>
    <col min="7" max="7" width="12.85546875" style="1" hidden="1" customWidth="1"/>
    <col min="8" max="8" width="9.5703125" style="1" hidden="1" customWidth="1"/>
    <col min="9" max="9" width="2.140625" style="1" customWidth="1"/>
    <col min="10" max="10" width="12" style="1" customWidth="1"/>
    <col min="11" max="11" width="14" style="1" bestFit="1" customWidth="1"/>
    <col min="12" max="16384" width="9.140625" style="1"/>
  </cols>
  <sheetData>
    <row r="2" spans="2:12">
      <c r="B2" s="5" t="s">
        <v>2</v>
      </c>
    </row>
    <row r="3" spans="2:12">
      <c r="B3" s="2">
        <v>5310</v>
      </c>
      <c r="C3" s="1" t="s">
        <v>10</v>
      </c>
      <c r="G3" s="4" t="s">
        <v>5</v>
      </c>
      <c r="H3" s="4" t="s">
        <v>6</v>
      </c>
      <c r="I3" s="4"/>
      <c r="J3" s="8" t="s">
        <v>0</v>
      </c>
      <c r="K3" s="9" t="s">
        <v>1</v>
      </c>
    </row>
    <row r="4" spans="2:12">
      <c r="B4" s="2">
        <v>5310</v>
      </c>
      <c r="C4" s="1" t="s">
        <v>7</v>
      </c>
      <c r="E4" s="1" t="s">
        <v>3</v>
      </c>
      <c r="F4" s="2">
        <v>5900</v>
      </c>
      <c r="G4" s="2">
        <v>113000</v>
      </c>
      <c r="H4" s="2">
        <f>G4/G6</f>
        <v>0.36102236421725242</v>
      </c>
      <c r="I4" s="2"/>
      <c r="J4" s="10">
        <f>F4*H4</f>
        <v>2130.0319488817895</v>
      </c>
      <c r="K4" s="11">
        <f>F4*H5</f>
        <v>3769.9680511182105</v>
      </c>
      <c r="L4" s="2"/>
    </row>
    <row r="5" spans="2:12">
      <c r="B5" s="2">
        <v>1000</v>
      </c>
      <c r="C5" s="1" t="s">
        <v>8</v>
      </c>
      <c r="E5" s="1" t="s">
        <v>4</v>
      </c>
      <c r="F5" s="3">
        <v>5900</v>
      </c>
      <c r="G5" s="3">
        <v>200000</v>
      </c>
      <c r="H5" s="3">
        <f>G5/G6</f>
        <v>0.63897763578274758</v>
      </c>
      <c r="I5" s="7"/>
      <c r="J5" s="12">
        <f>F5*H4</f>
        <v>2130.0319488817895</v>
      </c>
      <c r="K5" s="13">
        <f>F5*H5</f>
        <v>3769.9680511182105</v>
      </c>
      <c r="L5" s="2"/>
    </row>
    <row r="6" spans="2:12">
      <c r="B6" s="2">
        <v>400</v>
      </c>
      <c r="C6" s="1" t="s">
        <v>9</v>
      </c>
      <c r="F6" s="2">
        <f>SUM(F4:F5)</f>
        <v>11800</v>
      </c>
      <c r="G6" s="2">
        <f>SUM(G4:G5)</f>
        <v>313000</v>
      </c>
      <c r="H6" s="2">
        <f>SUM(H4:H5)</f>
        <v>1</v>
      </c>
      <c r="I6" s="2"/>
      <c r="J6" s="10">
        <f>SUM(J4:J5)</f>
        <v>4260.063897763579</v>
      </c>
      <c r="K6" s="11">
        <f>SUM(K4:K5)</f>
        <v>7539.936102236421</v>
      </c>
      <c r="L6" s="2"/>
    </row>
    <row r="7" spans="2:12">
      <c r="B7" s="2">
        <v>250</v>
      </c>
      <c r="C7" s="1" t="s">
        <v>9</v>
      </c>
      <c r="J7" s="12">
        <f>B13</f>
        <v>-17605.53</v>
      </c>
      <c r="K7" s="11"/>
      <c r="L7" s="2"/>
    </row>
    <row r="8" spans="2:12">
      <c r="B8" s="3">
        <v>1000</v>
      </c>
      <c r="C8" s="1" t="s">
        <v>8</v>
      </c>
      <c r="J8" s="12">
        <f>J6+J7</f>
        <v>-13345.46610223642</v>
      </c>
      <c r="K8" s="13"/>
      <c r="L8" s="2"/>
    </row>
    <row r="9" spans="2:12">
      <c r="B9" s="2">
        <f>SUM(B3:B8)</f>
        <v>13270</v>
      </c>
      <c r="C9" s="1" t="s">
        <v>11</v>
      </c>
      <c r="J9" s="2"/>
      <c r="K9" s="2"/>
      <c r="L9" s="2"/>
    </row>
    <row r="10" spans="2:12">
      <c r="B10" s="6">
        <f>F6</f>
        <v>11800</v>
      </c>
      <c r="C10" s="1" t="s">
        <v>4</v>
      </c>
      <c r="J10" s="2"/>
      <c r="K10" s="2"/>
      <c r="L10" s="2"/>
    </row>
    <row r="11" spans="2:12">
      <c r="B11" s="2">
        <f>B9+B10</f>
        <v>25070</v>
      </c>
      <c r="C11" s="1" t="s">
        <v>12</v>
      </c>
      <c r="J11" s="2"/>
      <c r="K11" s="2"/>
      <c r="L11" s="2"/>
    </row>
    <row r="12" spans="2:12">
      <c r="B12" s="14">
        <f>-7464.47</f>
        <v>-7464.47</v>
      </c>
      <c r="C12" s="15" t="s">
        <v>13</v>
      </c>
    </row>
    <row r="13" spans="2:12">
      <c r="B13" s="3">
        <f>-17605.53</f>
        <v>-17605.53</v>
      </c>
      <c r="C13" s="1" t="s">
        <v>14</v>
      </c>
    </row>
    <row r="14" spans="2:12">
      <c r="B14" s="2">
        <f>SUM(B11:B13)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Levy</dc:creator>
  <cp:lastModifiedBy>Dana Levy</cp:lastModifiedBy>
  <dcterms:created xsi:type="dcterms:W3CDTF">2013-04-03T00:26:17Z</dcterms:created>
  <dcterms:modified xsi:type="dcterms:W3CDTF">2013-04-03T00:47:25Z</dcterms:modified>
</cp:coreProperties>
</file>